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emingrafnyorkssch-my.sharepoint.com/personal/headteacher_leeming-raf_n-yorks_sch_uk/Documents/Documents/Working Folder/"/>
    </mc:Choice>
  </mc:AlternateContent>
  <xr:revisionPtr revIDLastSave="28" documentId="8_{C43D8980-8F15-4DD8-B08B-DC4DD5A5F3AE}" xr6:coauthVersionLast="47" xr6:coauthVersionMax="47" xr10:uidLastSave="{08D617F7-D919-423F-B24D-7C9494CCC3A9}"/>
  <bookViews>
    <workbookView xWindow="-120" yWindow="-120" windowWidth="29040" windowHeight="15720" xr2:uid="{00000000-000D-0000-FFFF-FFFF00000000}"/>
  </bookViews>
  <sheets>
    <sheet name="Spending Allocation" sheetId="4" r:id="rId1"/>
  </sheets>
  <definedNames>
    <definedName name="_xlnm._FilterDatabase" localSheetId="0" hidden="1">'Spending Allocation'!$J$13:$J$49</definedName>
    <definedName name="_xlnm.Criteria" localSheetId="0">'Spending Allocation'!#REF!</definedName>
    <definedName name="_xlnm.Extract" localSheetId="0">'Spending Allocation'!#REF!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4" l="1"/>
  <c r="J3" i="4" l="1"/>
  <c r="I10" i="4" l="1"/>
  <c r="C6" i="4" s="1"/>
  <c r="I54" i="4"/>
  <c r="C7" i="4" l="1"/>
  <c r="C8" i="4" s="1"/>
</calcChain>
</file>

<file path=xl/sharedStrings.xml><?xml version="1.0" encoding="utf-8"?>
<sst xmlns="http://schemas.openxmlformats.org/spreadsheetml/2006/main" count="48" uniqueCount="46">
  <si>
    <t>Total</t>
  </si>
  <si>
    <t>Income</t>
  </si>
  <si>
    <t>Expenses</t>
  </si>
  <si>
    <t>ACTUAL</t>
  </si>
  <si>
    <t>INCOME</t>
  </si>
  <si>
    <t>OPERATING EXPENSES</t>
  </si>
  <si>
    <t>BUDGET TOTALS</t>
  </si>
  <si>
    <t>Total Operating</t>
  </si>
  <si>
    <t>Balance (Income minus Expenses)</t>
  </si>
  <si>
    <t xml:space="preserve"> </t>
  </si>
  <si>
    <t>Funding Allocation</t>
  </si>
  <si>
    <t>TOTAL</t>
  </si>
  <si>
    <t>Other</t>
  </si>
  <si>
    <t>* Estimate</t>
  </si>
  <si>
    <t>YST Membership</t>
  </si>
  <si>
    <t>CPD</t>
  </si>
  <si>
    <t>KP1</t>
  </si>
  <si>
    <t>Staff time (CPD / release)</t>
  </si>
  <si>
    <t>CHIPS and Mentor Eqt</t>
  </si>
  <si>
    <t>Athlete visit</t>
  </si>
  <si>
    <t>KP2</t>
  </si>
  <si>
    <t>Complete PE App</t>
  </si>
  <si>
    <t xml:space="preserve">Cover / Supply </t>
  </si>
  <si>
    <t>KP3</t>
  </si>
  <si>
    <t xml:space="preserve">Subject Leader cover </t>
  </si>
  <si>
    <t>Release time</t>
  </si>
  <si>
    <t xml:space="preserve">KP4 </t>
  </si>
  <si>
    <t>Pupil conf release</t>
  </si>
  <si>
    <t>Staffing</t>
  </si>
  <si>
    <t>New equipment</t>
  </si>
  <si>
    <t>KP5</t>
  </si>
  <si>
    <t>Staff event cover</t>
  </si>
  <si>
    <t xml:space="preserve">Archery Instructor </t>
  </si>
  <si>
    <t>Additional resources</t>
  </si>
  <si>
    <t>Planned</t>
  </si>
  <si>
    <t>Staff Time</t>
  </si>
  <si>
    <t>Transport Costs</t>
  </si>
  <si>
    <t>Curriculum Design Time</t>
  </si>
  <si>
    <t xml:space="preserve">Swimming Contribution </t>
  </si>
  <si>
    <t>Outdoor Learning (CACHE)</t>
  </si>
  <si>
    <t>Outdoor Resources</t>
  </si>
  <si>
    <t>Leeming RAF Sport Premium</t>
  </si>
  <si>
    <t>Allocation, FY 2023-24</t>
  </si>
  <si>
    <t>Box2bFit</t>
  </si>
  <si>
    <t>Subs</t>
  </si>
  <si>
    <t>Bikeability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</si>
</sst>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0.0%"/>
    <numFmt numFmtId="166" formatCode="[$-F800]dddd\,\ mmmm\ dd\,\ yyyy"/>
  </numFmts>
  <fonts count="21" x14ac:knownFonts="1">
    <font>
      <sz val="11"/>
      <color theme="1"/>
      <name val="Gill Sans MT"/>
      <family val="2"/>
      <scheme val="minor"/>
    </font>
    <font>
      <sz val="11"/>
      <color theme="1"/>
      <name val="Century Gothic"/>
      <family val="2"/>
    </font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1"/>
      <color theme="1"/>
      <name val="Century Gothic"/>
      <family val="2"/>
    </font>
    <font>
      <sz val="16"/>
      <color theme="3"/>
      <name val="Century Gothic"/>
      <family val="2"/>
    </font>
    <font>
      <sz val="36"/>
      <color theme="3"/>
      <name val="Century Gothic"/>
      <family val="2"/>
    </font>
    <font>
      <sz val="16"/>
      <color theme="0"/>
      <name val="Century Gothic"/>
      <family val="2"/>
    </font>
    <font>
      <sz val="10"/>
      <color theme="0"/>
      <name val="Century Gothic"/>
      <family val="2"/>
    </font>
    <font>
      <sz val="36"/>
      <color theme="0"/>
      <name val="Century Gothic"/>
      <family val="2"/>
    </font>
    <font>
      <sz val="11"/>
      <color theme="3"/>
      <name val="Century Gothic"/>
      <family val="2"/>
    </font>
    <font>
      <sz val="12"/>
      <color theme="1"/>
      <name val="Century Gothic"/>
      <family val="2"/>
    </font>
    <font>
      <sz val="11"/>
      <color theme="1" tint="0.499984740745262"/>
      <name val="Century Gothic"/>
      <family val="2"/>
    </font>
    <font>
      <b/>
      <sz val="18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3"/>
      <name val="Century Gothic"/>
      <family val="2"/>
    </font>
    <font>
      <sz val="11"/>
      <color theme="0" tint="-0.499984740745262"/>
      <name val="Century Gothic"/>
      <family val="2"/>
    </font>
    <font>
      <b/>
      <u/>
      <sz val="11"/>
      <color theme="1"/>
      <name val="Century Gothic"/>
      <family val="2"/>
    </font>
    <font>
      <u/>
      <sz val="11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theme="4" tint="0.7997985778374584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theme="4" tint="0.79979857783745845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horizontal="left" indent="1"/>
    </xf>
    <xf numFmtId="0" fontId="8" fillId="0" borderId="0" xfId="3" applyFont="1" applyFill="1" applyAlignment="1">
      <alignment horizontal="left" indent="1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6" fillId="2" borderId="0" xfId="0" applyFont="1" applyFill="1"/>
    <xf numFmtId="0" fontId="6" fillId="3" borderId="0" xfId="0" applyFont="1" applyFill="1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left" indent="1"/>
    </xf>
    <xf numFmtId="44" fontId="6" fillId="0" borderId="0" xfId="4" applyFont="1" applyFill="1" applyBorder="1"/>
    <xf numFmtId="164" fontId="6" fillId="2" borderId="0" xfId="2" applyFont="1" applyFill="1"/>
    <xf numFmtId="164" fontId="6" fillId="2" borderId="0" xfId="0" applyNumberFormat="1" applyFont="1" applyFill="1"/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40" fontId="14" fillId="3" borderId="0" xfId="2" applyNumberFormat="1" applyFont="1" applyFill="1" applyBorder="1"/>
    <xf numFmtId="40" fontId="14" fillId="0" borderId="0" xfId="2" applyNumberFormat="1" applyFont="1" applyFill="1" applyBorder="1"/>
    <xf numFmtId="40" fontId="6" fillId="3" borderId="0" xfId="2" applyNumberFormat="1" applyFont="1" applyFill="1" applyBorder="1"/>
    <xf numFmtId="40" fontId="6" fillId="0" borderId="0" xfId="2" applyNumberFormat="1" applyFont="1" applyFill="1" applyBorder="1"/>
    <xf numFmtId="9" fontId="6" fillId="2" borderId="0" xfId="1" applyFont="1" applyFill="1" applyAlignment="1">
      <alignment horizontal="right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indent="1"/>
    </xf>
    <xf numFmtId="164" fontId="6" fillId="2" borderId="0" xfId="2" applyFont="1" applyFill="1" applyBorder="1"/>
    <xf numFmtId="165" fontId="6" fillId="2" borderId="0" xfId="1" applyNumberFormat="1" applyFont="1" applyFill="1" applyBorder="1"/>
    <xf numFmtId="40" fontId="6" fillId="2" borderId="0" xfId="2" applyNumberFormat="1" applyFont="1" applyFill="1" applyBorder="1"/>
    <xf numFmtId="40" fontId="6" fillId="3" borderId="0" xfId="0" applyNumberFormat="1" applyFont="1" applyFill="1"/>
    <xf numFmtId="40" fontId="6" fillId="0" borderId="0" xfId="0" applyNumberFormat="1" applyFont="1"/>
    <xf numFmtId="0" fontId="16" fillId="6" borderId="1" xfId="0" applyFont="1" applyFill="1" applyBorder="1" applyAlignment="1">
      <alignment horizontal="left" indent="1"/>
    </xf>
    <xf numFmtId="44" fontId="6" fillId="6" borderId="1" xfId="4" applyFont="1" applyFill="1" applyBorder="1"/>
    <xf numFmtId="165" fontId="6" fillId="2" borderId="0" xfId="0" applyNumberFormat="1" applyFont="1" applyFill="1"/>
    <xf numFmtId="164" fontId="6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left" indent="1"/>
    </xf>
    <xf numFmtId="44" fontId="1" fillId="0" borderId="0" xfId="0" applyNumberFormat="1" applyFont="1"/>
    <xf numFmtId="0" fontId="1" fillId="4" borderId="1" xfId="0" applyFont="1" applyFill="1" applyBorder="1" applyAlignment="1">
      <alignment horizontal="left" indent="1"/>
    </xf>
    <xf numFmtId="44" fontId="1" fillId="0" borderId="0" xfId="4" applyFont="1" applyFill="1" applyBorder="1"/>
    <xf numFmtId="44" fontId="1" fillId="0" borderId="0" xfId="4" applyFont="1" applyFill="1"/>
    <xf numFmtId="0" fontId="18" fillId="4" borderId="1" xfId="0" applyFont="1" applyFill="1" applyBorder="1" applyAlignment="1">
      <alignment horizontal="left" vertical="center" indent="1"/>
    </xf>
    <xf numFmtId="44" fontId="18" fillId="4" borderId="1" xfId="4" applyFont="1" applyFill="1" applyBorder="1" applyAlignment="1">
      <alignment horizontal="left" wrapText="1"/>
    </xf>
    <xf numFmtId="44" fontId="18" fillId="4" borderId="1" xfId="4" applyFont="1" applyFill="1" applyBorder="1" applyAlignment="1">
      <alignment wrapText="1"/>
    </xf>
    <xf numFmtId="0" fontId="20" fillId="0" borderId="0" xfId="0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44" fontId="1" fillId="0" borderId="1" xfId="4" applyFont="1" applyFill="1" applyBorder="1"/>
    <xf numFmtId="0" fontId="19" fillId="0" borderId="0" xfId="0" applyFont="1" applyAlignment="1">
      <alignment horizontal="left" indent="1"/>
    </xf>
    <xf numFmtId="166" fontId="12" fillId="5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left"/>
    </xf>
  </cellXfs>
  <cellStyles count="5">
    <cellStyle name="Comma" xfId="2" builtinId="3"/>
    <cellStyle name="Currency" xfId="4" builtinId="4"/>
    <cellStyle name="Normal" xfId="0" builtinId="0" customBuiltin="1"/>
    <cellStyle name="Per cent" xfId="1" builtinId="5"/>
    <cellStyle name="Title" xfId="3" builtinId="15" customBuiltin="1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34" formatCode="_-&quot;£&quot;* #,##0.00_-;\-&quot;£&quot;* #,##0.00_-;_-&quot;£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34" formatCode="_-&quot;£&quot;* #,##0.00_-;\-&quot;£&quot;* #,##0.00_-;_-&quot;£&quot;* &quot;-&quot;??_-;_-@_-"/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34" formatCode="_-&quot;£&quot;* #,##0.00_-;\-&quot;£&quot;* #,##0.00_-;_-&quot;£&quot;* &quot;-&quot;??_-;_-@_-"/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ill>
        <patternFill patternType="solid">
          <fgColor theme="4" tint="0.59999389629810485"/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b val="0"/>
        <i val="0"/>
        <color theme="1"/>
      </font>
      <fill>
        <patternFill patternType="solid">
          <fgColor theme="4"/>
          <bgColor theme="8" tint="0.59996337778862885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theme="4" tint="0.79979857783745845"/>
          <bgColor theme="8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solid">
          <fgColor theme="4" tint="0.59999389629810485"/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b val="0"/>
        <i val="0"/>
        <color theme="1"/>
      </font>
      <fill>
        <patternFill patternType="solid">
          <fgColor theme="4"/>
          <bgColor theme="8" tint="0.59996337778862885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theme="4" tint="0.79979857783745845"/>
          <bgColor theme="8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2" defaultTableStyle="Monthly Budget" defaultPivotStyle="PivotStyleLight16">
    <tableStyle name="Monthly Budget" pivot="0" count="5" xr9:uid="{00000000-0011-0000-FFFF-FFFF00000000}">
      <tableStyleElement type="wholeTable" dxfId="30"/>
      <tableStyleElement type="headerRow" dxfId="29"/>
      <tableStyleElement type="totalRow" dxfId="28"/>
      <tableStyleElement type="lastColumn" dxfId="27"/>
      <tableStyleElement type="firstRowStripe" dxfId="26"/>
    </tableStyle>
    <tableStyle name="Monthly Budget 2" pivot="0" count="5" xr9:uid="{00000000-0011-0000-FFFF-FFFF01000000}">
      <tableStyleElement type="wholeTable" dxfId="25"/>
      <tableStyleElement type="headerRow" dxfId="24"/>
      <tableStyleElement type="totalRow" dxfId="23"/>
      <tableStyleElement type="lastColumn" dxfId="22"/>
      <tableStyleElement type="first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>
                <a:solidFill>
                  <a:schemeClr val="tx2"/>
                </a:solidFill>
              </a:defRPr>
            </a:pPr>
            <a:r>
              <a:rPr lang="en-US" sz="1500" b="0">
                <a:solidFill>
                  <a:schemeClr val="tx2"/>
                </a:solidFill>
              </a:rPr>
              <a:t>BUDGET OVERVIEW</a:t>
            </a:r>
          </a:p>
        </c:rich>
      </c:tx>
      <c:layout>
        <c:manualLayout>
          <c:xMode val="edge"/>
          <c:yMode val="edge"/>
          <c:x val="0.11267171705486299"/>
          <c:y val="7.67166512645758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'Spending Allocation'!$B$6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>
              <a:outerShdw blurRad="50800" dist="127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'Spending Allocation'!$C$5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'Spending Allocation'!$C$6</c:f>
              <c:numCache>
                <c:formatCode>_("£"* #,##0.00_);_("£"* \(#,##0.00\);_("£"* "-"??_);_(@_)</c:formatCode>
                <c:ptCount val="1"/>
                <c:pt idx="0">
                  <c:v>17380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0-4577-A75A-876AED573671}"/>
            </c:ext>
          </c:extLst>
        </c:ser>
        <c:ser>
          <c:idx val="1"/>
          <c:order val="1"/>
          <c:tx>
            <c:strRef>
              <c:f>'Spending Allocation'!$B$7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5">
                  <a:lumMod val="90000"/>
                </a:schemeClr>
              </a:solidFill>
            </a:ln>
            <a:effectLst>
              <a:outerShdw blurRad="50800" dist="127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'Spending Allocation'!$C$5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'Spending Allocation'!$C$7</c:f>
              <c:numCache>
                <c:formatCode>_("£"* #,##0.00_);_("£"* \(#,##0.00\);_("£"* "-"??_);_(@_)</c:formatCode>
                <c:ptCount val="1"/>
                <c:pt idx="0">
                  <c:v>17231.330000000002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0-4577-A75A-876AED573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"/>
        <c:axId val="87736320"/>
        <c:axId val="87737856"/>
      </c:barChart>
      <c:catAx>
        <c:axId val="87736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n-US"/>
          </a:p>
        </c:txPr>
        <c:crossAx val="87737856"/>
        <c:crosses val="autoZero"/>
        <c:auto val="1"/>
        <c:lblAlgn val="ctr"/>
        <c:lblOffset val="100"/>
        <c:noMultiLvlLbl val="0"/>
      </c:catAx>
      <c:valAx>
        <c:axId val="87737856"/>
        <c:scaling>
          <c:orientation val="minMax"/>
          <c:min val="0"/>
        </c:scaling>
        <c:delete val="0"/>
        <c:axPos val="l"/>
        <c:majorGridlines/>
        <c:numFmt formatCode="_(&quot;£&quot;* #,##0.00_);_(&quot;£&quot;* \(#,##0.00\);_(&quot;£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n-US"/>
          </a:p>
        </c:txPr>
        <c:crossAx val="877363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5403585468457679"/>
          <c:y val="1.5386503349133602E-2"/>
          <c:w val="0.22490337474143743"/>
          <c:h val="7.9138482526443954E-2"/>
        </c:manualLayout>
      </c:layout>
      <c:overlay val="0"/>
      <c:txPr>
        <a:bodyPr/>
        <a:lstStyle/>
        <a:p>
          <a:pPr>
            <a:defRPr sz="1100">
              <a:solidFill>
                <a:schemeClr val="tx2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</xdr:row>
      <xdr:rowOff>180976</xdr:rowOff>
    </xdr:from>
    <xdr:to>
      <xdr:col>4</xdr:col>
      <xdr:colOff>654844</xdr:colOff>
      <xdr:row>41</xdr:row>
      <xdr:rowOff>119062</xdr:rowOff>
    </xdr:to>
    <xdr:graphicFrame macro="">
      <xdr:nvGraphicFramePr>
        <xdr:cNvPr id="2" name="BudgetOverview" descr="Bar chart showing estimated versus actual income and expenses" title="Budget Overvi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peratingExpensesTable23" displayName="OperatingExpensesTable23" ref="H12:I54" totalsRowCount="1" headerRowDxfId="20" dataDxfId="19" totalsRowDxfId="18">
  <autoFilter ref="H12:I53" xr:uid="{00000000-0009-0000-0100-000002000000}"/>
  <sortState xmlns:xlrd2="http://schemas.microsoft.com/office/spreadsheetml/2017/richdata2" ref="H13:L47">
    <sortCondition ref="H26:H47"/>
  </sortState>
  <tableColumns count="2">
    <tableColumn id="1" xr3:uid="{00000000-0010-0000-0000-000001000000}" name="OPERATING EXPENSES" totalsRowLabel="Total Operating" dataDxfId="17" totalsRowDxfId="1"/>
    <tableColumn id="2" xr3:uid="{00000000-0010-0000-0000-000002000000}" name="ACTUAL" totalsRowFunction="sum" dataDxfId="16" totalsRowDxfId="0" dataCellStyle="Currency"/>
  </tableColumns>
  <tableStyleInfo name="Monthly Budget 2" showFirstColumn="0" showLastColumn="0" showRowStripes="0" showColumnStripes="0"/>
  <extLst>
    <ext xmlns:x14="http://schemas.microsoft.com/office/spreadsheetml/2009/9/main" uri="{504A1905-F514-4f6f-8877-14C23A59335A}">
      <x14:table altText="Operating Expenses table" altTextSummary="List of operating expenses for estimated and actual values along with a calculated differenc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IncomeTable64" displayName="IncomeTable64" ref="H5:I10" totalsRowCount="1" headerRowDxfId="15" dataDxfId="14" totalsRowDxfId="13">
  <autoFilter ref="H5:I9" xr:uid="{00000000-0009-0000-0100-000003000000}"/>
  <tableColumns count="2">
    <tableColumn id="1" xr3:uid="{00000000-0010-0000-0100-000001000000}" name="INCOME" totalsRowLabel="Total" dataDxfId="12" totalsRowDxfId="11"/>
    <tableColumn id="2" xr3:uid="{00000000-0010-0000-0100-000002000000}" name="ACTUAL" totalsRowFunction="sum" dataDxfId="10" totalsRowDxfId="9" dataCellStyle="Currency"/>
  </tableColumns>
  <tableStyleInfo name="Monthly Budget 2" showFirstColumn="0" showLastColumn="0" showRowStripes="0" showColumnStripes="0"/>
  <extLst>
    <ext xmlns:x14="http://schemas.microsoft.com/office/spreadsheetml/2009/9/main" uri="{504A1905-F514-4f6f-8877-14C23A59335A}">
      <x14:table altText="Income table" altTextSummary="List of income sources for estimated and actual values along with a calculated differenc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otalsTable75" displayName="TotalsTable75" ref="B5:C8" totalsRowCount="1" headerRowDxfId="8" dataDxfId="7" totalsRowDxfId="6">
  <autoFilter ref="B5:C7" xr:uid="{00000000-0009-0000-0100-000004000000}"/>
  <tableColumns count="2">
    <tableColumn id="1" xr3:uid="{00000000-0010-0000-0200-000001000000}" name="BUDGET TOTALS" totalsRowLabel="Balance (Income minus Expenses)" dataDxfId="5" totalsRowDxfId="4"/>
    <tableColumn id="2" xr3:uid="{00000000-0010-0000-0200-000002000000}" name="TOTAL" totalsRowFunction="custom" dataDxfId="3" totalsRowDxfId="2" dataCellStyle="Currency">
      <totalsRowFormula>C6-C7</totalsRowFormula>
    </tableColumn>
  </tableColumns>
  <tableStyleInfo name="Monthly Budget 2" showFirstColumn="0" showLastColumn="1" showRowStripes="0" showColumnStripes="0"/>
  <extLst>
    <ext xmlns:x14="http://schemas.microsoft.com/office/spreadsheetml/2009/9/main" uri="{504A1905-F514-4f6f-8877-14C23A59335A}">
      <x14:table altText="Budget Totals table" altTextSummary="Table that sums total estimated and actual income and expenses from other tables in the worksheet, calculates difference, and provides balance (income minus expenses)"/>
    </ext>
  </extLst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2:M76"/>
  <sheetViews>
    <sheetView showGridLines="0" tabSelected="1" topLeftCell="A3" zoomScale="70" zoomScaleNormal="70" workbookViewId="0">
      <selection activeCell="J38" sqref="J38"/>
    </sheetView>
  </sheetViews>
  <sheetFormatPr defaultColWidth="9" defaultRowHeight="15.95" customHeight="1" x14ac:dyDescent="0.3"/>
  <cols>
    <col min="1" max="1" width="2.875" style="4" customWidth="1"/>
    <col min="2" max="2" width="29.25" style="4" customWidth="1"/>
    <col min="3" max="4" width="19" style="4" customWidth="1"/>
    <col min="5" max="5" width="12.125" style="4" customWidth="1"/>
    <col min="6" max="6" width="2.625" style="4" customWidth="1"/>
    <col min="7" max="7" width="3.75" style="4" customWidth="1"/>
    <col min="8" max="8" width="30.25" style="4" customWidth="1"/>
    <col min="9" max="9" width="22.875" style="4" customWidth="1"/>
    <col min="10" max="10" width="4.625" style="4" customWidth="1"/>
    <col min="11" max="11" width="4.125" style="4" customWidth="1"/>
    <col min="12" max="12" width="17.25" style="4" customWidth="1"/>
    <col min="13" max="13" width="3.75" style="4" customWidth="1"/>
    <col min="14" max="14" width="12.25" style="4" customWidth="1"/>
    <col min="15" max="16" width="12.125" style="4" customWidth="1"/>
    <col min="17" max="16384" width="9" style="4"/>
  </cols>
  <sheetData>
    <row r="2" spans="1:13" ht="30.75" customHeight="1" x14ac:dyDescent="0.3">
      <c r="B2" s="2" t="s">
        <v>41</v>
      </c>
      <c r="C2" s="5"/>
      <c r="D2" s="5"/>
      <c r="E2" s="5"/>
      <c r="F2" s="5"/>
      <c r="G2" s="5"/>
      <c r="H2" s="5"/>
      <c r="I2" s="6"/>
      <c r="J2" s="7"/>
      <c r="K2" s="6"/>
      <c r="L2" s="7"/>
      <c r="M2" s="7"/>
    </row>
    <row r="3" spans="1:13" ht="42" customHeight="1" x14ac:dyDescent="0.6">
      <c r="B3" s="3" t="s">
        <v>10</v>
      </c>
      <c r="C3" s="8"/>
      <c r="D3" s="8"/>
      <c r="E3" s="8"/>
      <c r="F3" s="8"/>
      <c r="G3" s="8"/>
      <c r="H3" s="52" t="str">
        <f ca="1">TEXT(TODAY(),"MMMM")</f>
        <v>September</v>
      </c>
      <c r="I3" s="52"/>
      <c r="J3" s="54">
        <f ca="1">YEAR(TODAY())</f>
        <v>2024</v>
      </c>
      <c r="K3" s="54"/>
    </row>
    <row r="4" spans="1:13" ht="15.95" customHeight="1" x14ac:dyDescent="0.3">
      <c r="A4" s="9"/>
      <c r="B4" s="9"/>
      <c r="C4" s="9"/>
      <c r="D4" s="9"/>
      <c r="E4" s="9"/>
      <c r="F4" s="9"/>
      <c r="G4" s="10"/>
      <c r="H4" s="10"/>
      <c r="I4" s="10"/>
      <c r="J4" s="10"/>
      <c r="K4" s="10"/>
    </row>
    <row r="5" spans="1:13" s="13" customFormat="1" ht="21.75" customHeight="1" x14ac:dyDescent="0.3">
      <c r="A5" s="11"/>
      <c r="B5" s="12" t="s">
        <v>6</v>
      </c>
      <c r="C5" s="13" t="s">
        <v>11</v>
      </c>
      <c r="D5" s="9"/>
      <c r="E5" s="9"/>
      <c r="F5" s="14"/>
      <c r="G5" s="15"/>
      <c r="H5" s="12" t="s">
        <v>4</v>
      </c>
      <c r="I5" s="13" t="s">
        <v>3</v>
      </c>
      <c r="J5" s="10"/>
      <c r="K5" s="10"/>
      <c r="L5" s="4"/>
    </row>
    <row r="6" spans="1:13" ht="16.5" customHeight="1" x14ac:dyDescent="0.3">
      <c r="A6" s="9"/>
      <c r="B6" s="16" t="s">
        <v>1</v>
      </c>
      <c r="C6" s="17">
        <f>IncomeTable64[[#Totals],[ACTUAL]]</f>
        <v>17380</v>
      </c>
      <c r="D6" s="9"/>
      <c r="E6" s="9"/>
      <c r="F6" s="18"/>
      <c r="G6" s="10"/>
      <c r="H6" s="40" t="s">
        <v>42</v>
      </c>
      <c r="I6" s="43">
        <v>17380</v>
      </c>
      <c r="J6" s="10"/>
      <c r="K6" s="10"/>
    </row>
    <row r="7" spans="1:13" ht="16.5" customHeight="1" x14ac:dyDescent="0.3">
      <c r="A7" s="9"/>
      <c r="B7" s="16" t="s">
        <v>2</v>
      </c>
      <c r="C7" s="17">
        <f>OperatingExpensesTable23[[#Totals],[ACTUAL]]</f>
        <v>17231.330000000002</v>
      </c>
      <c r="D7" s="9"/>
      <c r="E7" s="9"/>
      <c r="F7" s="18"/>
      <c r="G7" s="10"/>
      <c r="H7" s="16"/>
      <c r="I7" s="17"/>
      <c r="J7" s="10"/>
      <c r="K7" s="10"/>
    </row>
    <row r="8" spans="1:13" ht="16.5" customHeight="1" x14ac:dyDescent="0.3">
      <c r="A8" s="9"/>
      <c r="B8" s="16" t="s">
        <v>8</v>
      </c>
      <c r="C8" s="17">
        <f>C6-C7</f>
        <v>148.66999999999825</v>
      </c>
      <c r="D8" s="9"/>
      <c r="E8" s="9"/>
      <c r="F8" s="19"/>
      <c r="G8" s="10"/>
      <c r="H8" s="16"/>
      <c r="I8" s="17"/>
      <c r="J8" s="10"/>
      <c r="K8" s="10"/>
    </row>
    <row r="9" spans="1:13" ht="16.5" customHeight="1" x14ac:dyDescent="0.3">
      <c r="A9" s="9"/>
      <c r="B9" s="9"/>
      <c r="C9" s="9"/>
      <c r="D9" s="9"/>
      <c r="E9" s="9"/>
      <c r="F9" s="9"/>
      <c r="G9" s="10"/>
      <c r="H9" s="40" t="s">
        <v>13</v>
      </c>
      <c r="I9" s="17"/>
      <c r="J9" s="10"/>
      <c r="K9" s="10"/>
    </row>
    <row r="10" spans="1:13" ht="16.5" customHeight="1" x14ac:dyDescent="0.3">
      <c r="A10" s="9"/>
      <c r="B10" s="9"/>
      <c r="C10" s="9"/>
      <c r="D10" s="9"/>
      <c r="E10" s="9"/>
      <c r="F10" s="9"/>
      <c r="G10" s="10"/>
      <c r="H10" s="40" t="s">
        <v>0</v>
      </c>
      <c r="I10" s="41">
        <f>SUBTOTAL(109,IncomeTable64[ACTUAL])</f>
        <v>17380</v>
      </c>
      <c r="J10" s="10"/>
      <c r="K10" s="10"/>
    </row>
    <row r="11" spans="1:13" ht="21.75" customHeight="1" x14ac:dyDescent="0.3">
      <c r="A11" s="9"/>
      <c r="B11" s="9"/>
      <c r="C11" s="9"/>
      <c r="D11" s="9"/>
      <c r="E11" s="9"/>
      <c r="F11" s="9"/>
      <c r="G11" s="10"/>
      <c r="H11" s="20"/>
      <c r="I11" s="20"/>
      <c r="J11" s="20"/>
      <c r="K11" s="20"/>
      <c r="L11" s="21"/>
    </row>
    <row r="12" spans="1:13" ht="16.5" customHeight="1" x14ac:dyDescent="0.3">
      <c r="A12" s="9"/>
      <c r="B12" s="9"/>
      <c r="C12" s="9"/>
      <c r="D12" s="9"/>
      <c r="E12" s="9"/>
      <c r="F12" s="9"/>
      <c r="G12" s="10"/>
      <c r="H12" s="16" t="s">
        <v>5</v>
      </c>
      <c r="I12" s="4" t="s">
        <v>3</v>
      </c>
      <c r="J12" s="10"/>
      <c r="K12" s="10"/>
    </row>
    <row r="13" spans="1:13" ht="16.5" customHeight="1" x14ac:dyDescent="0.3">
      <c r="A13" s="9"/>
      <c r="B13" s="9"/>
      <c r="C13" s="9"/>
      <c r="D13" s="9"/>
      <c r="E13" s="9"/>
      <c r="F13" s="9"/>
      <c r="G13" s="10"/>
      <c r="H13" s="48" t="s">
        <v>16</v>
      </c>
      <c r="I13" s="44"/>
      <c r="J13" s="22"/>
      <c r="K13" s="22"/>
      <c r="L13" s="23"/>
    </row>
    <row r="14" spans="1:13" ht="16.5" customHeight="1" x14ac:dyDescent="0.3">
      <c r="A14" s="9"/>
      <c r="B14" s="9"/>
      <c r="C14" s="9"/>
      <c r="D14" s="9"/>
      <c r="E14" s="9"/>
      <c r="F14" s="9"/>
      <c r="G14" s="10"/>
      <c r="H14" s="40" t="s">
        <v>17</v>
      </c>
      <c r="I14" s="44">
        <v>1250</v>
      </c>
      <c r="J14" s="22"/>
      <c r="K14" s="22"/>
      <c r="L14" s="23"/>
    </row>
    <row r="15" spans="1:13" ht="16.5" customHeight="1" x14ac:dyDescent="0.3">
      <c r="A15" s="9"/>
      <c r="B15" s="9"/>
      <c r="C15" s="9"/>
      <c r="D15" s="9"/>
      <c r="E15" s="9"/>
      <c r="F15" s="9"/>
      <c r="G15" s="10"/>
      <c r="H15" s="40" t="s">
        <v>18</v>
      </c>
      <c r="I15" s="44">
        <v>1500</v>
      </c>
      <c r="J15" s="22"/>
      <c r="K15" s="22"/>
      <c r="L15" s="23"/>
    </row>
    <row r="16" spans="1:13" ht="16.5" x14ac:dyDescent="0.3">
      <c r="A16" s="9"/>
      <c r="B16" s="9"/>
      <c r="C16" s="9"/>
      <c r="D16" s="9"/>
      <c r="E16" s="9"/>
      <c r="F16" s="9"/>
      <c r="G16" s="10"/>
      <c r="H16" s="40" t="s">
        <v>19</v>
      </c>
      <c r="I16" s="44">
        <v>500</v>
      </c>
      <c r="J16" s="22"/>
      <c r="K16" s="22"/>
      <c r="L16" s="23"/>
    </row>
    <row r="17" spans="1:12" ht="16.5" customHeight="1" x14ac:dyDescent="0.3">
      <c r="A17" s="9"/>
      <c r="B17" s="9"/>
      <c r="C17" s="9"/>
      <c r="D17" s="9"/>
      <c r="E17" s="9"/>
      <c r="F17" s="9"/>
      <c r="G17" s="10"/>
      <c r="H17" s="40"/>
      <c r="I17" s="44"/>
      <c r="J17" s="22"/>
      <c r="K17" s="22"/>
      <c r="L17" s="23"/>
    </row>
    <row r="18" spans="1:12" ht="16.5" customHeight="1" x14ac:dyDescent="0.3">
      <c r="A18" s="9"/>
      <c r="B18" s="9"/>
      <c r="C18" s="9"/>
      <c r="D18" s="9"/>
      <c r="E18" s="9"/>
      <c r="F18" s="9"/>
      <c r="G18" s="10"/>
      <c r="H18" s="48" t="s">
        <v>20</v>
      </c>
      <c r="I18" s="43"/>
      <c r="J18" s="22"/>
      <c r="K18" s="22"/>
      <c r="L18" s="23"/>
    </row>
    <row r="19" spans="1:12" ht="16.5" customHeight="1" x14ac:dyDescent="0.3">
      <c r="A19" s="9"/>
      <c r="B19" s="9"/>
      <c r="C19" s="9"/>
      <c r="D19" s="9"/>
      <c r="E19" s="9"/>
      <c r="F19" s="9"/>
      <c r="G19" s="10"/>
      <c r="H19" s="40" t="s">
        <v>21</v>
      </c>
      <c r="I19" s="43">
        <v>1567</v>
      </c>
      <c r="J19" s="22"/>
      <c r="K19" s="22"/>
      <c r="L19" s="23"/>
    </row>
    <row r="20" spans="1:12" ht="16.5" customHeight="1" x14ac:dyDescent="0.3">
      <c r="A20" s="9"/>
      <c r="B20" s="9"/>
      <c r="C20" s="9"/>
      <c r="D20" s="9"/>
      <c r="E20" s="9"/>
      <c r="F20" s="9"/>
      <c r="G20" s="10"/>
      <c r="H20" s="40" t="s">
        <v>36</v>
      </c>
      <c r="I20" s="43">
        <v>1781</v>
      </c>
      <c r="J20" s="22"/>
      <c r="K20" s="22"/>
      <c r="L20" s="23"/>
    </row>
    <row r="21" spans="1:12" ht="16.5" customHeight="1" x14ac:dyDescent="0.3">
      <c r="A21" s="9"/>
      <c r="B21" s="9"/>
      <c r="C21" s="9"/>
      <c r="D21" s="9"/>
      <c r="E21" s="9"/>
      <c r="F21" s="9"/>
      <c r="G21" s="10"/>
      <c r="H21" s="40" t="s">
        <v>15</v>
      </c>
      <c r="I21" s="43">
        <v>350</v>
      </c>
      <c r="J21" s="22"/>
      <c r="K21" s="22"/>
    </row>
    <row r="22" spans="1:12" ht="16.5" customHeight="1" x14ac:dyDescent="0.3">
      <c r="A22" s="9"/>
      <c r="B22" s="9"/>
      <c r="C22" s="9"/>
      <c r="D22" s="9"/>
      <c r="E22" s="9"/>
      <c r="F22" s="9"/>
      <c r="G22" s="10"/>
      <c r="H22" s="40" t="s">
        <v>35</v>
      </c>
      <c r="I22" s="44">
        <v>450</v>
      </c>
      <c r="J22" s="22"/>
      <c r="K22" s="22"/>
    </row>
    <row r="23" spans="1:12" ht="16.5" customHeight="1" x14ac:dyDescent="0.3">
      <c r="A23" s="9"/>
      <c r="B23" s="9"/>
      <c r="C23" s="9"/>
      <c r="D23" s="9"/>
      <c r="E23" s="9"/>
      <c r="F23" s="9"/>
      <c r="G23" s="10"/>
      <c r="H23" s="40" t="s">
        <v>22</v>
      </c>
      <c r="I23" s="43">
        <v>500</v>
      </c>
      <c r="J23" s="22"/>
      <c r="K23" s="22"/>
    </row>
    <row r="24" spans="1:12" ht="16.5" customHeight="1" x14ac:dyDescent="0.3">
      <c r="A24" s="9"/>
      <c r="B24" s="9"/>
      <c r="C24" s="9"/>
      <c r="D24" s="9"/>
      <c r="E24" s="9"/>
      <c r="F24" s="9"/>
      <c r="G24" s="10"/>
      <c r="H24" s="49"/>
      <c r="I24" s="50"/>
      <c r="J24" s="22"/>
      <c r="K24" s="22"/>
    </row>
    <row r="25" spans="1:12" ht="16.5" customHeight="1" x14ac:dyDescent="0.3">
      <c r="A25" s="9"/>
      <c r="B25" s="9"/>
      <c r="C25" s="9"/>
      <c r="D25" s="9"/>
      <c r="E25" s="9"/>
      <c r="F25" s="9"/>
      <c r="G25" s="10"/>
      <c r="H25" s="48" t="s">
        <v>23</v>
      </c>
      <c r="I25" s="44"/>
      <c r="J25" s="22"/>
      <c r="K25" s="22"/>
    </row>
    <row r="26" spans="1:12" ht="16.5" customHeight="1" x14ac:dyDescent="0.3">
      <c r="A26" s="9"/>
      <c r="B26" s="9"/>
      <c r="C26" s="9"/>
      <c r="D26" s="9"/>
      <c r="E26" s="9"/>
      <c r="F26" s="9"/>
      <c r="G26" s="10"/>
      <c r="H26" s="40" t="s">
        <v>37</v>
      </c>
      <c r="I26" s="44">
        <v>750</v>
      </c>
      <c r="J26" s="22"/>
      <c r="K26" s="22"/>
    </row>
    <row r="27" spans="1:12" ht="16.5" customHeight="1" x14ac:dyDescent="0.3">
      <c r="A27" s="9"/>
      <c r="B27" s="9"/>
      <c r="C27" s="9"/>
      <c r="D27" s="9"/>
      <c r="E27" s="9"/>
      <c r="F27" s="9"/>
      <c r="G27" s="10"/>
      <c r="H27" s="40" t="s">
        <v>24</v>
      </c>
      <c r="I27" s="44">
        <v>250</v>
      </c>
      <c r="J27" s="22"/>
      <c r="K27" s="22"/>
    </row>
    <row r="28" spans="1:12" ht="16.5" customHeight="1" x14ac:dyDescent="0.3">
      <c r="A28" s="9"/>
      <c r="B28" s="9"/>
      <c r="C28" s="9"/>
      <c r="D28" s="9"/>
      <c r="E28" s="9"/>
      <c r="F28" s="9"/>
      <c r="G28" s="10"/>
      <c r="H28" s="40" t="s">
        <v>25</v>
      </c>
      <c r="I28" s="43">
        <v>150</v>
      </c>
      <c r="J28" s="22"/>
      <c r="K28" s="22"/>
    </row>
    <row r="29" spans="1:12" ht="16.5" customHeight="1" x14ac:dyDescent="0.3">
      <c r="A29" s="9"/>
      <c r="B29" s="9"/>
      <c r="C29" s="9"/>
      <c r="D29" s="9"/>
      <c r="E29" s="9"/>
      <c r="F29" s="9"/>
      <c r="G29" s="10"/>
      <c r="H29" s="49" t="s">
        <v>14</v>
      </c>
      <c r="I29" s="50">
        <v>1155</v>
      </c>
      <c r="J29" s="22"/>
      <c r="K29" s="22"/>
      <c r="L29" s="23"/>
    </row>
    <row r="30" spans="1:12" ht="16.5" customHeight="1" x14ac:dyDescent="0.3">
      <c r="A30" s="9"/>
      <c r="B30" s="9"/>
      <c r="C30" s="9"/>
      <c r="D30" s="9"/>
      <c r="E30" s="9"/>
      <c r="F30" s="9"/>
      <c r="G30" s="10"/>
      <c r="H30" s="49"/>
      <c r="I30" s="50"/>
      <c r="J30" s="22"/>
      <c r="K30" s="22"/>
      <c r="L30" s="23"/>
    </row>
    <row r="31" spans="1:12" ht="16.5" customHeight="1" x14ac:dyDescent="0.3">
      <c r="A31" s="9"/>
      <c r="B31" s="9"/>
      <c r="C31" s="9"/>
      <c r="D31" s="9"/>
      <c r="E31" s="9"/>
      <c r="F31" s="9"/>
      <c r="G31" s="10"/>
      <c r="H31" s="48" t="s">
        <v>26</v>
      </c>
      <c r="I31" s="44"/>
      <c r="J31" s="22"/>
      <c r="K31" s="22"/>
      <c r="L31" s="23"/>
    </row>
    <row r="32" spans="1:12" ht="16.5" customHeight="1" x14ac:dyDescent="0.3">
      <c r="A32" s="9"/>
      <c r="B32" s="9"/>
      <c r="C32" s="9"/>
      <c r="D32" s="9"/>
      <c r="E32" s="9"/>
      <c r="F32" s="9"/>
      <c r="G32" s="10"/>
      <c r="H32" s="40" t="s">
        <v>27</v>
      </c>
      <c r="I32" s="43">
        <v>250</v>
      </c>
      <c r="J32" s="22"/>
      <c r="K32" s="22"/>
      <c r="L32" s="23"/>
    </row>
    <row r="33" spans="1:12" ht="16.5" customHeight="1" x14ac:dyDescent="0.3">
      <c r="A33" s="9"/>
      <c r="B33" s="9"/>
      <c r="C33" s="9"/>
      <c r="D33" s="9"/>
      <c r="E33" s="9"/>
      <c r="F33" s="9"/>
      <c r="G33" s="10"/>
      <c r="H33" s="40" t="s">
        <v>28</v>
      </c>
      <c r="I33" s="43">
        <v>250</v>
      </c>
      <c r="J33" s="22"/>
      <c r="K33" s="22"/>
      <c r="L33" s="23"/>
    </row>
    <row r="34" spans="1:12" ht="16.5" customHeight="1" x14ac:dyDescent="0.3">
      <c r="A34" s="9"/>
      <c r="B34" s="9"/>
      <c r="C34" s="9"/>
      <c r="D34" s="9"/>
      <c r="E34" s="9"/>
      <c r="F34" s="9"/>
      <c r="G34" s="10"/>
      <c r="H34" s="40" t="s">
        <v>29</v>
      </c>
      <c r="I34" s="43">
        <v>776</v>
      </c>
      <c r="J34" s="22"/>
      <c r="K34" s="22"/>
      <c r="L34" s="23"/>
    </row>
    <row r="35" spans="1:12" ht="16.5" customHeight="1" x14ac:dyDescent="0.3">
      <c r="A35" s="9"/>
      <c r="B35" s="9"/>
      <c r="C35" s="9"/>
      <c r="D35" s="9"/>
      <c r="E35" s="9"/>
      <c r="F35" s="9"/>
      <c r="G35" s="10"/>
      <c r="H35" s="40"/>
      <c r="I35" s="43"/>
      <c r="J35" s="22"/>
      <c r="K35" s="22"/>
      <c r="L35" s="23"/>
    </row>
    <row r="36" spans="1:12" ht="16.5" customHeight="1" x14ac:dyDescent="0.3">
      <c r="A36" s="9"/>
      <c r="B36" s="9"/>
      <c r="C36" s="9"/>
      <c r="D36" s="9"/>
      <c r="E36" s="9"/>
      <c r="F36" s="9"/>
      <c r="G36" s="10"/>
      <c r="H36" s="48" t="s">
        <v>30</v>
      </c>
      <c r="I36" s="43"/>
      <c r="J36" s="22"/>
      <c r="K36" s="22"/>
      <c r="L36" s="23"/>
    </row>
    <row r="37" spans="1:12" ht="16.5" customHeight="1" x14ac:dyDescent="0.3">
      <c r="A37" s="9"/>
      <c r="B37" s="9"/>
      <c r="C37" s="9"/>
      <c r="D37" s="9"/>
      <c r="E37" s="9"/>
      <c r="F37" s="9"/>
      <c r="G37" s="10"/>
      <c r="H37" s="49" t="s">
        <v>31</v>
      </c>
      <c r="I37" s="50">
        <v>750</v>
      </c>
      <c r="J37" s="24"/>
      <c r="K37" s="24"/>
      <c r="L37" s="25"/>
    </row>
    <row r="38" spans="1:12" ht="16.5" customHeight="1" x14ac:dyDescent="0.3">
      <c r="A38" s="9"/>
      <c r="B38" s="9"/>
      <c r="C38" s="9"/>
      <c r="D38" s="26"/>
      <c r="E38" s="9"/>
      <c r="F38" s="9"/>
      <c r="G38" s="10"/>
      <c r="H38" s="40" t="s">
        <v>36</v>
      </c>
      <c r="I38" s="44">
        <v>750</v>
      </c>
      <c r="J38" s="24"/>
      <c r="K38" s="24"/>
      <c r="L38" s="25"/>
    </row>
    <row r="39" spans="1:12" ht="16.5" customHeight="1" x14ac:dyDescent="0.3">
      <c r="A39" s="9"/>
      <c r="B39" s="9"/>
      <c r="C39" s="9"/>
      <c r="D39" s="26"/>
      <c r="E39" s="9"/>
      <c r="F39" s="9"/>
      <c r="G39" s="10"/>
      <c r="H39" s="40"/>
      <c r="I39" s="44"/>
      <c r="J39" s="24"/>
      <c r="K39" s="24"/>
      <c r="L39" s="25"/>
    </row>
    <row r="40" spans="1:12" ht="16.5" customHeight="1" x14ac:dyDescent="0.3">
      <c r="A40" s="9"/>
      <c r="B40" s="9"/>
      <c r="C40" s="9"/>
      <c r="D40" s="26"/>
      <c r="E40" s="9"/>
      <c r="F40" s="9"/>
      <c r="G40" s="10"/>
      <c r="H40" s="51" t="s">
        <v>12</v>
      </c>
      <c r="I40" s="44"/>
      <c r="J40" s="24"/>
      <c r="K40" s="24"/>
      <c r="L40" s="25"/>
    </row>
    <row r="41" spans="1:12" ht="16.5" customHeight="1" x14ac:dyDescent="0.3">
      <c r="A41" s="9"/>
      <c r="B41" s="9"/>
      <c r="C41" s="9"/>
      <c r="D41" s="26"/>
      <c r="E41" s="9"/>
      <c r="F41" s="9"/>
      <c r="G41" s="10"/>
      <c r="H41" s="40" t="s">
        <v>43</v>
      </c>
      <c r="I41" s="43">
        <v>410</v>
      </c>
      <c r="J41" s="24"/>
      <c r="K41" s="24"/>
      <c r="L41" s="25"/>
    </row>
    <row r="42" spans="1:12" ht="16.5" customHeight="1" x14ac:dyDescent="0.3">
      <c r="A42" s="9"/>
      <c r="B42" s="9"/>
      <c r="C42" s="9"/>
      <c r="D42" s="26"/>
      <c r="E42" s="9"/>
      <c r="F42" s="27"/>
      <c r="G42" s="10"/>
      <c r="H42" s="49" t="s">
        <v>32</v>
      </c>
      <c r="I42" s="50">
        <v>40</v>
      </c>
      <c r="J42" s="24"/>
      <c r="K42" s="24"/>
    </row>
    <row r="43" spans="1:12" ht="16.5" customHeight="1" x14ac:dyDescent="0.3">
      <c r="A43" s="9"/>
      <c r="B43" s="53"/>
      <c r="C43" s="53"/>
      <c r="D43" s="53"/>
      <c r="E43" s="9"/>
      <c r="F43" s="9"/>
      <c r="G43" s="10"/>
      <c r="H43" s="40" t="s">
        <v>33</v>
      </c>
      <c r="I43" s="44">
        <v>749.33</v>
      </c>
      <c r="J43" s="24"/>
      <c r="K43" s="24"/>
      <c r="L43" s="25"/>
    </row>
    <row r="44" spans="1:12" ht="16.5" customHeight="1" x14ac:dyDescent="0.3">
      <c r="A44" s="9"/>
      <c r="B44" s="39"/>
      <c r="C44" s="39"/>
      <c r="D44" s="39"/>
      <c r="E44" s="9"/>
      <c r="F44" s="9"/>
      <c r="G44" s="10"/>
      <c r="H44" s="40" t="s">
        <v>38</v>
      </c>
      <c r="I44" s="44">
        <v>750</v>
      </c>
      <c r="J44" s="24"/>
      <c r="K44" s="24"/>
      <c r="L44" s="25"/>
    </row>
    <row r="45" spans="1:12" ht="16.5" customHeight="1" x14ac:dyDescent="0.3">
      <c r="A45" s="9"/>
      <c r="B45" s="39"/>
      <c r="C45" s="39"/>
      <c r="D45" s="39"/>
      <c r="E45" s="9"/>
      <c r="F45" s="9"/>
      <c r="G45" s="10"/>
      <c r="H45" s="40" t="s">
        <v>39</v>
      </c>
      <c r="I45" s="44">
        <v>1500</v>
      </c>
      <c r="J45" s="24"/>
      <c r="K45" s="24"/>
      <c r="L45" s="25"/>
    </row>
    <row r="46" spans="1:12" ht="16.5" customHeight="1" x14ac:dyDescent="0.3">
      <c r="A46" s="9"/>
      <c r="B46" s="39"/>
      <c r="C46" s="39"/>
      <c r="D46" s="39"/>
      <c r="E46" s="9"/>
      <c r="F46" s="9"/>
      <c r="G46" s="10"/>
      <c r="H46" s="49" t="s">
        <v>40</v>
      </c>
      <c r="I46" s="44">
        <v>500</v>
      </c>
      <c r="J46" s="24"/>
      <c r="K46" s="24"/>
      <c r="L46" s="25"/>
    </row>
    <row r="47" spans="1:12" ht="16.149999999999999" customHeight="1" x14ac:dyDescent="0.3">
      <c r="A47" s="9"/>
      <c r="B47" s="28"/>
      <c r="C47" s="28"/>
      <c r="D47" s="28"/>
      <c r="E47" s="28"/>
      <c r="F47" s="9"/>
      <c r="G47" s="10"/>
      <c r="H47" s="40" t="s">
        <v>44</v>
      </c>
      <c r="I47" s="50">
        <v>105</v>
      </c>
      <c r="J47" s="24"/>
      <c r="K47" s="24"/>
      <c r="L47" s="25"/>
    </row>
    <row r="48" spans="1:12" ht="16.5" customHeight="1" x14ac:dyDescent="0.3">
      <c r="A48" s="9"/>
      <c r="B48" s="29"/>
      <c r="C48" s="11"/>
      <c r="D48" s="11"/>
      <c r="E48" s="11"/>
      <c r="F48" s="9"/>
      <c r="G48" s="10"/>
      <c r="H48" s="40" t="s">
        <v>45</v>
      </c>
      <c r="I48" s="43">
        <v>198</v>
      </c>
      <c r="J48" s="24"/>
      <c r="K48" s="24"/>
      <c r="L48" s="25"/>
    </row>
    <row r="49" spans="1:12" ht="16.5" customHeight="1" x14ac:dyDescent="0.3">
      <c r="A49" s="9"/>
      <c r="B49" s="30"/>
      <c r="C49" s="31"/>
      <c r="D49" s="32"/>
      <c r="E49" s="33"/>
      <c r="F49" s="9"/>
      <c r="G49" s="10"/>
      <c r="H49" s="40"/>
      <c r="I49" s="50"/>
      <c r="J49" s="24"/>
      <c r="K49" s="24"/>
      <c r="L49" s="25"/>
    </row>
    <row r="50" spans="1:12" ht="16.5" customHeight="1" x14ac:dyDescent="0.3">
      <c r="A50" s="9"/>
      <c r="B50" s="30"/>
      <c r="C50" s="31"/>
      <c r="D50" s="32"/>
      <c r="E50" s="33"/>
      <c r="F50" s="9"/>
      <c r="G50" s="10"/>
      <c r="H50" s="40"/>
      <c r="I50" s="43"/>
      <c r="J50" s="34"/>
      <c r="K50" s="34"/>
      <c r="L50" s="35"/>
    </row>
    <row r="51" spans="1:12" ht="16.5" customHeight="1" x14ac:dyDescent="0.3">
      <c r="A51" s="9"/>
      <c r="B51" s="30"/>
      <c r="C51" s="31"/>
      <c r="D51" s="32"/>
      <c r="E51" s="33"/>
      <c r="F51" s="9"/>
      <c r="G51" s="10"/>
      <c r="H51" s="40"/>
      <c r="I51" s="43"/>
      <c r="J51" s="10"/>
      <c r="K51" s="10"/>
    </row>
    <row r="52" spans="1:12" ht="16.5" customHeight="1" x14ac:dyDescent="0.3">
      <c r="A52" s="9"/>
      <c r="B52" s="30"/>
      <c r="C52" s="31"/>
      <c r="D52" s="32"/>
      <c r="E52" s="33"/>
      <c r="F52" s="9"/>
      <c r="G52" s="10"/>
      <c r="H52" s="42"/>
      <c r="I52" s="43"/>
      <c r="J52" s="10"/>
      <c r="K52" s="10"/>
    </row>
    <row r="53" spans="1:12" ht="16.5" x14ac:dyDescent="0.3">
      <c r="A53" s="9"/>
      <c r="B53" s="30"/>
      <c r="C53" s="31"/>
      <c r="D53" s="32"/>
      <c r="E53" s="33"/>
      <c r="F53" s="9"/>
      <c r="G53" s="10"/>
      <c r="H53" s="40"/>
      <c r="I53" s="43"/>
      <c r="J53" s="10"/>
      <c r="K53" s="10"/>
    </row>
    <row r="54" spans="1:12" ht="16.5" x14ac:dyDescent="0.3">
      <c r="A54" s="9"/>
      <c r="B54" s="30"/>
      <c r="C54" s="19"/>
      <c r="D54" s="38"/>
      <c r="E54" s="33"/>
      <c r="F54" s="9"/>
      <c r="G54" s="10"/>
      <c r="H54" s="40" t="s">
        <v>7</v>
      </c>
      <c r="I54" s="41">
        <f>SUBTOTAL(109,OperatingExpensesTable23[ACTUAL])</f>
        <v>17231.330000000002</v>
      </c>
      <c r="J54" s="10"/>
      <c r="K54" s="10"/>
    </row>
    <row r="55" spans="1:12" ht="15.95" customHeight="1" x14ac:dyDescent="0.3">
      <c r="A55" s="9"/>
      <c r="B55" s="9"/>
      <c r="C55" s="9"/>
      <c r="D55" s="9"/>
      <c r="E55" s="9"/>
      <c r="F55" s="9"/>
      <c r="G55" s="10"/>
      <c r="H55" s="10" t="s">
        <v>9</v>
      </c>
      <c r="I55" s="34"/>
      <c r="J55" s="10"/>
      <c r="K55" s="10"/>
    </row>
    <row r="56" spans="1:12" ht="15.95" customHeight="1" x14ac:dyDescent="0.3">
      <c r="A56" s="9"/>
      <c r="B56" s="30"/>
      <c r="C56" s="31"/>
      <c r="D56" s="32"/>
      <c r="E56" s="33"/>
      <c r="F56" s="9"/>
      <c r="G56" s="10"/>
      <c r="H56" s="36" t="s">
        <v>34</v>
      </c>
      <c r="I56" s="37"/>
      <c r="J56" s="10"/>
      <c r="K56" s="10"/>
    </row>
    <row r="57" spans="1:12" ht="15.95" customHeight="1" x14ac:dyDescent="0.3">
      <c r="A57" s="9"/>
      <c r="B57" s="30"/>
      <c r="C57" s="19"/>
      <c r="D57" s="38"/>
      <c r="E57" s="33"/>
      <c r="F57" s="9"/>
      <c r="G57" s="10"/>
      <c r="H57" s="45"/>
      <c r="I57" s="46"/>
      <c r="J57" s="10"/>
      <c r="K57" s="10"/>
    </row>
    <row r="58" spans="1:12" ht="15.95" customHeight="1" x14ac:dyDescent="0.3">
      <c r="A58" s="9"/>
      <c r="B58" s="9"/>
      <c r="C58" s="9"/>
      <c r="D58" s="9"/>
      <c r="E58" s="9"/>
      <c r="F58" s="9"/>
      <c r="G58" s="10"/>
      <c r="H58" s="45"/>
      <c r="I58" s="47"/>
      <c r="J58" s="10"/>
      <c r="K58" s="10"/>
    </row>
    <row r="59" spans="1:12" ht="15.95" customHeight="1" x14ac:dyDescent="0.3">
      <c r="A59" s="9"/>
      <c r="B59" s="30"/>
      <c r="C59" s="31"/>
      <c r="D59" s="32"/>
      <c r="E59" s="33"/>
      <c r="F59" s="9"/>
      <c r="G59" s="10"/>
      <c r="H59" s="45"/>
      <c r="I59" s="46"/>
      <c r="J59" s="10"/>
      <c r="K59" s="10"/>
    </row>
    <row r="60" spans="1:12" ht="15.95" customHeight="1" x14ac:dyDescent="0.3">
      <c r="A60" s="9"/>
      <c r="B60" s="30"/>
      <c r="C60" s="19"/>
      <c r="D60" s="38"/>
      <c r="E60" s="33"/>
      <c r="F60" s="9"/>
      <c r="G60" s="10"/>
      <c r="H60" s="45"/>
      <c r="I60" s="47"/>
      <c r="J60" s="10"/>
      <c r="K60" s="10"/>
    </row>
    <row r="61" spans="1:12" ht="16.5" x14ac:dyDescent="0.3">
      <c r="A61" s="9"/>
      <c r="B61" s="9"/>
      <c r="C61" s="9"/>
      <c r="D61" s="9"/>
      <c r="E61" s="9"/>
      <c r="F61" s="9"/>
      <c r="G61" s="10"/>
      <c r="H61" s="45"/>
      <c r="I61" s="47"/>
      <c r="J61" s="10"/>
      <c r="K61" s="10"/>
    </row>
    <row r="62" spans="1:12" ht="15.95" customHeight="1" x14ac:dyDescent="0.3">
      <c r="A62" s="9"/>
      <c r="B62" s="9"/>
      <c r="C62" s="9"/>
      <c r="D62" s="9"/>
      <c r="E62" s="9"/>
      <c r="F62" s="9"/>
      <c r="G62" s="10"/>
      <c r="H62" s="45"/>
      <c r="I62" s="47"/>
      <c r="J62" s="10"/>
      <c r="K62" s="10"/>
    </row>
    <row r="63" spans="1:12" ht="15.95" customHeight="1" x14ac:dyDescent="0.3">
      <c r="A63" s="9"/>
      <c r="B63" s="9"/>
      <c r="C63" s="9"/>
      <c r="D63" s="9"/>
      <c r="E63" s="9"/>
      <c r="F63" s="9"/>
      <c r="G63" s="10"/>
      <c r="H63" s="45"/>
      <c r="I63" s="47"/>
      <c r="J63" s="10"/>
      <c r="K63" s="10"/>
    </row>
    <row r="64" spans="1:12" ht="15.95" customHeight="1" x14ac:dyDescent="0.3">
      <c r="A64" s="9"/>
      <c r="B64" s="9"/>
      <c r="C64" s="9"/>
      <c r="D64" s="9"/>
      <c r="E64" s="9"/>
      <c r="F64" s="9"/>
      <c r="G64" s="10"/>
      <c r="H64" s="10"/>
      <c r="I64" s="10"/>
      <c r="J64" s="10"/>
      <c r="K64" s="10"/>
    </row>
    <row r="65" spans="2:10" ht="15.95" customHeight="1" x14ac:dyDescent="0.3">
      <c r="B65" s="1"/>
      <c r="C65" s="1"/>
      <c r="D65" s="1"/>
      <c r="E65" s="1"/>
      <c r="F65" s="1"/>
      <c r="G65" s="1"/>
      <c r="H65" s="1"/>
      <c r="I65" s="1"/>
      <c r="J65" s="1"/>
    </row>
    <row r="66" spans="2:10" ht="15.95" customHeight="1" x14ac:dyDescent="0.3">
      <c r="B66" s="1"/>
      <c r="C66" s="1"/>
      <c r="D66" s="1"/>
      <c r="E66" s="1"/>
      <c r="F66" s="1"/>
      <c r="G66" s="1"/>
      <c r="H66" s="1"/>
      <c r="I66" s="1"/>
      <c r="J66" s="1"/>
    </row>
    <row r="67" spans="2:10" ht="15.95" customHeight="1" x14ac:dyDescent="0.3">
      <c r="B67" s="1"/>
      <c r="C67" s="1"/>
      <c r="D67" s="1"/>
      <c r="E67" s="1"/>
      <c r="F67" s="1"/>
      <c r="G67" s="1"/>
      <c r="H67" s="1"/>
      <c r="I67" s="1"/>
      <c r="J67" s="1"/>
    </row>
    <row r="68" spans="2:10" ht="15.95" customHeight="1" x14ac:dyDescent="0.3">
      <c r="B68" s="1"/>
      <c r="C68" s="1"/>
      <c r="D68" s="1"/>
      <c r="E68" s="1"/>
      <c r="F68" s="1"/>
      <c r="G68" s="1"/>
      <c r="H68" s="1"/>
      <c r="I68" s="1"/>
      <c r="J68" s="1"/>
    </row>
    <row r="69" spans="2:10" ht="15.95" customHeight="1" x14ac:dyDescent="0.3">
      <c r="B69" s="1"/>
      <c r="C69" s="1"/>
      <c r="D69" s="1"/>
      <c r="E69" s="1"/>
      <c r="F69" s="1"/>
      <c r="G69" s="1"/>
      <c r="H69" s="1"/>
      <c r="I69" s="1"/>
      <c r="J69" s="1"/>
    </row>
    <row r="70" spans="2:10" ht="15.95" customHeight="1" x14ac:dyDescent="0.3">
      <c r="B70" s="1"/>
      <c r="C70" s="1"/>
      <c r="D70" s="1"/>
      <c r="E70" s="1"/>
      <c r="F70" s="1"/>
      <c r="G70" s="1"/>
      <c r="H70" s="1"/>
      <c r="I70" s="1"/>
      <c r="J70" s="1"/>
    </row>
    <row r="71" spans="2:10" ht="15.95" customHeight="1" x14ac:dyDescent="0.3">
      <c r="B71" s="1"/>
      <c r="C71" s="1"/>
      <c r="D71" s="1"/>
      <c r="E71" s="1"/>
      <c r="F71" s="1"/>
      <c r="G71" s="1"/>
      <c r="H71" s="1"/>
      <c r="I71" s="1"/>
      <c r="J71" s="1"/>
    </row>
    <row r="72" spans="2:10" ht="15.95" customHeight="1" x14ac:dyDescent="0.3">
      <c r="B72" s="1"/>
      <c r="C72" s="1"/>
      <c r="D72" s="1"/>
      <c r="E72" s="1"/>
      <c r="F72" s="1"/>
      <c r="G72" s="1"/>
      <c r="H72" s="1"/>
      <c r="I72" s="1"/>
      <c r="J72" s="1"/>
    </row>
    <row r="73" spans="2:10" ht="15.95" customHeight="1" x14ac:dyDescent="0.3">
      <c r="H73" s="1"/>
      <c r="I73" s="1"/>
    </row>
    <row r="74" spans="2:10" ht="15.95" customHeight="1" x14ac:dyDescent="0.3">
      <c r="H74" s="1"/>
      <c r="I74" s="1"/>
    </row>
    <row r="75" spans="2:10" ht="15.95" customHeight="1" x14ac:dyDescent="0.3">
      <c r="H75" s="1"/>
      <c r="I75" s="1"/>
    </row>
    <row r="76" spans="2:10" ht="15.95" customHeight="1" x14ac:dyDescent="0.3">
      <c r="H76" s="1"/>
      <c r="I76" s="1"/>
    </row>
  </sheetData>
  <mergeCells count="3">
    <mergeCell ref="H3:I3"/>
    <mergeCell ref="B43:D43"/>
    <mergeCell ref="J3:K3"/>
  </mergeCells>
  <printOptions horizontalCentered="1"/>
  <pageMargins left="0.2" right="0.2" top="0.25" bottom="0.25" header="0" footer="0"/>
  <pageSetup paperSize="9" scale="68" fitToHeight="0" orientation="portrait" r:id="rId1"/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9EF04B2C-66D6-4754-A7CA-A75830523D82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L43:L49 L13:L20 L29:L41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A7DE8EAFA19146B11900FBD163F074" ma:contentTypeVersion="15" ma:contentTypeDescription="Create a new document." ma:contentTypeScope="" ma:versionID="30cda914a72f83fb6126adc81c1b0970">
  <xsd:schema xmlns:xsd="http://www.w3.org/2001/XMLSchema" xmlns:xs="http://www.w3.org/2001/XMLSchema" xmlns:p="http://schemas.microsoft.com/office/2006/metadata/properties" xmlns:ns2="2e8f95dc-a676-49de-b60a-88ad20fc0e15" xmlns:ns3="3e7d49f1-a3da-4883-8078-19ac15a1da1e" targetNamespace="http://schemas.microsoft.com/office/2006/metadata/properties" ma:root="true" ma:fieldsID="1042c42d2914d7836ab18521859bd4e2" ns2:_="" ns3:_="">
    <xsd:import namespace="2e8f95dc-a676-49de-b60a-88ad20fc0e15"/>
    <xsd:import namespace="3e7d49f1-a3da-4883-8078-19ac15a1d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f95dc-a676-49de-b60a-88ad20fc0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921a8d2-76d8-41e0-a4c4-f1e1ed8b87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d49f1-a3da-4883-8078-19ac15a1da1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cea3731-e60b-4c8c-96ca-27aa163132a9}" ma:internalName="TaxCatchAll" ma:showField="CatchAllData" ma:web="3e7d49f1-a3da-4883-8078-19ac15a1d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8f95dc-a676-49de-b60a-88ad20fc0e15">
      <Terms xmlns="http://schemas.microsoft.com/office/infopath/2007/PartnerControls"/>
    </lcf76f155ced4ddcb4097134ff3c332f>
    <TaxCatchAll xmlns="3e7d49f1-a3da-4883-8078-19ac15a1da1e" xsi:nil="true"/>
  </documentManagement>
</p:properties>
</file>

<file path=customXml/itemProps1.xml><?xml version="1.0" encoding="utf-8"?>
<ds:datastoreItem xmlns:ds="http://schemas.openxmlformats.org/officeDocument/2006/customXml" ds:itemID="{DD4F0F73-DB2A-44AD-9424-5B2657AE488F}"/>
</file>

<file path=customXml/itemProps2.xml><?xml version="1.0" encoding="utf-8"?>
<ds:datastoreItem xmlns:ds="http://schemas.openxmlformats.org/officeDocument/2006/customXml" ds:itemID="{C4EA3033-27DD-45B8-B444-630926FF72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566998-B245-49A4-9C4C-526AC7B225E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b8db065-990b-4000-b53d-a2f8388e3397"/>
    <ds:schemaRef ds:uri="4e53ef4a-0450-47ca-97b5-2a6cd62a247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Allocation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business budget</dc:title>
  <dc:creator>David Fenn</dc:creator>
  <cp:lastModifiedBy>Headteacher</cp:lastModifiedBy>
  <cp:lastPrinted>2023-07-31T20:37:12Z</cp:lastPrinted>
  <dcterms:created xsi:type="dcterms:W3CDTF">2014-11-19T13:06:25Z</dcterms:created>
  <dcterms:modified xsi:type="dcterms:W3CDTF">2024-09-06T15:01:38Z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TC034580759991</vt:lpwstr>
  </property>
  <property fmtid="{D5CDD505-2E9C-101B-9397-08002B2CF9AE}" pid="3" name="ContentTypeId">
    <vt:lpwstr>0x0101007AA7DE8EAFA19146B11900FBD163F074</vt:lpwstr>
  </property>
</Properties>
</file>